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730" windowHeight="11760"/>
  </bookViews>
  <sheets>
    <sheet name="1 кв." sheetId="13" r:id="rId1"/>
  </sheets>
  <calcPr calcId="124519"/>
</workbook>
</file>

<file path=xl/calcChain.xml><?xml version="1.0" encoding="utf-8"?>
<calcChain xmlns="http://schemas.openxmlformats.org/spreadsheetml/2006/main">
  <c r="F60" i="13"/>
  <c r="G95"/>
  <c r="F95"/>
  <c r="G93"/>
  <c r="F93"/>
  <c r="G91"/>
  <c r="F91"/>
  <c r="G89"/>
  <c r="F89"/>
  <c r="G86"/>
  <c r="F86"/>
  <c r="G79"/>
  <c r="F79"/>
  <c r="G76"/>
  <c r="F76"/>
  <c r="G60"/>
  <c r="G55"/>
  <c r="F55"/>
  <c r="G49"/>
  <c r="F49"/>
  <c r="G41"/>
  <c r="F42"/>
  <c r="F41" s="1"/>
  <c r="G37"/>
  <c r="F37"/>
  <c r="G34"/>
  <c r="F34"/>
  <c r="G32"/>
  <c r="F32"/>
  <c r="G28"/>
  <c r="F28"/>
  <c r="G21"/>
  <c r="F21"/>
  <c r="G14"/>
  <c r="F14"/>
  <c r="G9"/>
  <c r="F9"/>
  <c r="G7"/>
  <c r="F7"/>
  <c r="F47" l="1"/>
  <c r="F6"/>
  <c r="F103" s="1"/>
  <c r="G6"/>
  <c r="G103" s="1"/>
  <c r="G47"/>
</calcChain>
</file>

<file path=xl/sharedStrings.xml><?xml version="1.0" encoding="utf-8"?>
<sst xmlns="http://schemas.openxmlformats.org/spreadsheetml/2006/main" count="207" uniqueCount="128">
  <si>
    <t>Наименование программы</t>
  </si>
  <si>
    <t>3. Муниципальная Программа «Развитие территории поселения»</t>
  </si>
  <si>
    <t>3.1.Подпрограмма  «Ремонт и содержание муниципальных дорог»</t>
  </si>
  <si>
    <t>ЦСР</t>
  </si>
  <si>
    <t>16 0 00 00000</t>
  </si>
  <si>
    <t>16 1 01 92020</t>
  </si>
  <si>
    <t>16 2 01 92010</t>
  </si>
  <si>
    <t>16 4 01 90570</t>
  </si>
  <si>
    <t>16 4 03 98500</t>
  </si>
  <si>
    <t>16 4 02 97880</t>
  </si>
  <si>
    <t>16 6 01 90470</t>
  </si>
  <si>
    <t>19 0 00 00000</t>
  </si>
  <si>
    <t>19 2 01 90670</t>
  </si>
  <si>
    <t>19 3 01 90800</t>
  </si>
  <si>
    <t>19 1 01 81290</t>
  </si>
  <si>
    <t>19 1 01 S8850</t>
  </si>
  <si>
    <t>16 3 01 00590</t>
  </si>
  <si>
    <t>4. Муниципальная Программа «Развитие и поддержка малого и среднего предпринимательства»</t>
  </si>
  <si>
    <t>04 0 00 00000</t>
  </si>
  <si>
    <t>19 2 01 S8670</t>
  </si>
  <si>
    <t>Рз Пр</t>
  </si>
  <si>
    <t>Вр</t>
  </si>
  <si>
    <t>0102</t>
  </si>
  <si>
    <t>0104</t>
  </si>
  <si>
    <t>16 3 00 00000</t>
  </si>
  <si>
    <t>16 2 00 00000</t>
  </si>
  <si>
    <t>0113</t>
  </si>
  <si>
    <t>16 3 02 90200</t>
  </si>
  <si>
    <t>16 4 00 00000</t>
  </si>
  <si>
    <t>0111</t>
  </si>
  <si>
    <t>1301</t>
  </si>
  <si>
    <t>16 5 00 00000</t>
  </si>
  <si>
    <t>0309</t>
  </si>
  <si>
    <t>16 5 0191430</t>
  </si>
  <si>
    <t>0314</t>
  </si>
  <si>
    <t>1001</t>
  </si>
  <si>
    <t>0412</t>
  </si>
  <si>
    <t>0203</t>
  </si>
  <si>
    <t>19 1 00 00000</t>
  </si>
  <si>
    <t>0409</t>
  </si>
  <si>
    <t>19 3 00 00000</t>
  </si>
  <si>
    <t>0503</t>
  </si>
  <si>
    <t>0107</t>
  </si>
  <si>
    <t>19 2 00 00000</t>
  </si>
  <si>
    <t>99 1 01 92070</t>
  </si>
  <si>
    <t>16 5 01 91430</t>
  </si>
  <si>
    <t>16 7 01 51180</t>
  </si>
  <si>
    <t>16 7 00 00000</t>
  </si>
  <si>
    <t>19 4 00 00000</t>
  </si>
  <si>
    <t>19 7 00 00000</t>
  </si>
  <si>
    <t>19 7 01 90500</t>
  </si>
  <si>
    <t>0502</t>
  </si>
  <si>
    <t>05 1 01 90390</t>
  </si>
  <si>
    <t>05 0 00 00000</t>
  </si>
  <si>
    <t xml:space="preserve"> Непрограммные расходы органов местного самоуправления</t>
  </si>
  <si>
    <t>1. Муниципальная Программа «Муниципальное управление и гражданское общество»</t>
  </si>
  <si>
    <t>1.2.Подпрограмма «Управление в сфере функций органов  местной администрации»</t>
  </si>
  <si>
    <t>1.3.Подпрограмма  «Обеспечение реализации Муниципальной Программы»</t>
  </si>
  <si>
    <t>1.4.Подпрограмма «Повышение устойчивости бюджета поселения»</t>
  </si>
  <si>
    <t>1.5.Подпрограмма   «Защита населения и территории поселения от чрезвычайных ситуаций и обеспечение первичных мер пожарной безопасности»</t>
  </si>
  <si>
    <t>1.6.Подпрограмма  «Социальная поддержка граждан»</t>
  </si>
  <si>
    <t>1.7.Подпрограмма  «Финансовое обеспечение  муниципальных образований Воронежской области для исполнения переданных полномочий»</t>
  </si>
  <si>
    <t>2.Муниципальная Программа « Обеспечение доступным жильем и коммунальными услугами»</t>
  </si>
  <si>
    <t>17 0 00 00000</t>
  </si>
  <si>
    <t>2.1.Подпрограмма "Развитие градостроительной деятельности поселения"</t>
  </si>
  <si>
    <t xml:space="preserve">17 1 01 90850 </t>
  </si>
  <si>
    <t>0501</t>
  </si>
  <si>
    <t xml:space="preserve">17 2 01 91190 </t>
  </si>
  <si>
    <t>19 4 01 91220</t>
  </si>
  <si>
    <t>19 5 01 88690</t>
  </si>
  <si>
    <t>19 8 01 55550</t>
  </si>
  <si>
    <t>24 2 01 81290</t>
  </si>
  <si>
    <t>04 1 01 98500</t>
  </si>
  <si>
    <t xml:space="preserve">24 2 01 S8850 </t>
  </si>
  <si>
    <t>19 6 01 S8910</t>
  </si>
  <si>
    <t>внебюджетный источник</t>
  </si>
  <si>
    <t>19 3  02  90520</t>
  </si>
  <si>
    <t>3.1.Подпрограмма  «Развитие сети уличного освещения»</t>
  </si>
  <si>
    <t>3.2.Подпрограмма «Благоустройство территории поселения»</t>
  </si>
  <si>
    <t xml:space="preserve">3.3.Подпрограмма «Энергоэффективность и развитие энергетики в Краснознаменском сельском поселении  Лискинского муниципального района Воронежской области»  </t>
  </si>
  <si>
    <t xml:space="preserve">      Подпрограмма «Муниципальный земельный контроль в границах поселения» </t>
  </si>
  <si>
    <t>4. Муниципальная программа «Использование  и охрана земель на территории  Краснознаменского  сельского поселения»</t>
  </si>
  <si>
    <t>5. Муниципальная программа «Развитие транспортной системы  Краснознаменского  сельского поселения Лискинского муниципального района»</t>
  </si>
  <si>
    <t>1.8.Подпрограмма  «Обеспечение условий для развития на территории поселения физической культуры и массового спорта»</t>
  </si>
  <si>
    <t>1101</t>
  </si>
  <si>
    <t>17 1 01 S8460</t>
  </si>
  <si>
    <t xml:space="preserve">17 1 01 00000 </t>
  </si>
  <si>
    <t>19 3 F2 55550</t>
  </si>
  <si>
    <t xml:space="preserve">16 8 01S8790 </t>
  </si>
  <si>
    <t xml:space="preserve">24 2 01 S8910 </t>
  </si>
  <si>
    <t>19 6 01 90520</t>
  </si>
  <si>
    <t>3.5.Подпрограмма "Ремонт водозабора по ул.Полевая 2д"</t>
  </si>
  <si>
    <r>
      <t xml:space="preserve">4.1 Мероприятия по повышение эффективности использования и охраны земель на территории поселения          </t>
    </r>
    <r>
      <rPr>
        <sz val="12"/>
        <color rgb="FF7030A0"/>
        <rFont val="Times New Roman"/>
        <family val="1"/>
        <charset val="204"/>
      </rPr>
      <t xml:space="preserve">                                                    </t>
    </r>
  </si>
  <si>
    <t xml:space="preserve">5.2.Подпрограмма " Капитальный ремонт и ремонт автомобильных дорог общего пользования местного значения на территории Краснознаменского сельского поселения"                                </t>
  </si>
  <si>
    <t xml:space="preserve">В С Е Г О    </t>
  </si>
  <si>
    <r>
      <t xml:space="preserve">дорога  ИБ                                                                                  </t>
    </r>
    <r>
      <rPr>
        <sz val="12"/>
        <rFont val="Times New Roman"/>
        <family val="1"/>
        <charset val="204"/>
      </rPr>
      <t xml:space="preserve">  </t>
    </r>
  </si>
  <si>
    <t xml:space="preserve">дорога  ИБ                                                                                                </t>
  </si>
  <si>
    <t xml:space="preserve">1.1. Подпрограмма «Функционирование высшего должностного лица местной администрации»                                                                                  </t>
  </si>
  <si>
    <t>ОБ</t>
  </si>
  <si>
    <t>ФБ</t>
  </si>
  <si>
    <t>19 3  03  S8910</t>
  </si>
  <si>
    <t>МБ</t>
  </si>
  <si>
    <t>ВБ</t>
  </si>
  <si>
    <t>3.4. Подпрограмма « Устройство тротуаров в с. Лискинское »</t>
  </si>
  <si>
    <t>ул. Новоселов</t>
  </si>
  <si>
    <t>19 6 00 00000</t>
  </si>
  <si>
    <t>19 8 00 00000</t>
  </si>
  <si>
    <t>24 2 01 00000</t>
  </si>
  <si>
    <t>19 3  03  90530</t>
  </si>
  <si>
    <t>16 1 00 00000</t>
  </si>
  <si>
    <t>16 6 00 00000</t>
  </si>
  <si>
    <t>16 8 00 00000</t>
  </si>
  <si>
    <t>СФ</t>
  </si>
  <si>
    <t>16 8 01 90410</t>
  </si>
  <si>
    <t>19 3 01 88050</t>
  </si>
  <si>
    <t>19 7 02 98500</t>
  </si>
  <si>
    <t>16 3 02 90100</t>
  </si>
  <si>
    <t>Зарезервированные средства</t>
  </si>
  <si>
    <t>19 3 02 S8520</t>
  </si>
  <si>
    <t>19 3 01 88490</t>
  </si>
  <si>
    <t xml:space="preserve">19 3 01 S8860 </t>
  </si>
  <si>
    <t>план</t>
  </si>
  <si>
    <t>исполнено</t>
  </si>
  <si>
    <t>Глава Краснознаменского сельского поселения                        Л.А.Квашнина</t>
  </si>
  <si>
    <t>ОТЧЕТ</t>
  </si>
  <si>
    <t>об исполнении муниципальных программ</t>
  </si>
  <si>
    <t>Краснознаменского сельского поселения</t>
  </si>
  <si>
    <t xml:space="preserve"> за 1 квартал 2025 года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</si>
</sst>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0" borderId="0" xfId="0" applyFont="1"/>
    <xf numFmtId="0" fontId="4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/>
    <xf numFmtId="0" fontId="4" fillId="2" borderId="0" xfId="0" applyFont="1" applyFill="1"/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3" fontId="5" fillId="2" borderId="6" xfId="0" applyNumberFormat="1" applyFont="1" applyFill="1" applyBorder="1" applyAlignment="1">
      <alignment horizontal="center" vertical="center" wrapText="1"/>
    </xf>
    <xf numFmtId="49" fontId="3" fillId="4" borderId="6" xfId="0" applyNumberFormat="1" applyFont="1" applyFill="1" applyBorder="1" applyAlignment="1">
      <alignment horizontal="center" vertical="center" wrapText="1"/>
    </xf>
    <xf numFmtId="3" fontId="4" fillId="4" borderId="6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3" fontId="7" fillId="2" borderId="6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4" fillId="0" borderId="0" xfId="0" applyNumberFormat="1" applyFont="1"/>
    <xf numFmtId="49" fontId="4" fillId="2" borderId="0" xfId="0" applyNumberFormat="1" applyFont="1" applyFill="1"/>
    <xf numFmtId="49" fontId="5" fillId="2" borderId="0" xfId="0" applyNumberFormat="1" applyFont="1" applyFill="1"/>
    <xf numFmtId="49" fontId="13" fillId="2" borderId="1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right" vertical="center" wrapText="1"/>
    </xf>
    <xf numFmtId="49" fontId="13" fillId="2" borderId="3" xfId="0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right" vertical="center" wrapText="1"/>
    </xf>
    <xf numFmtId="49" fontId="14" fillId="2" borderId="2" xfId="0" applyNumberFormat="1" applyFont="1" applyFill="1" applyBorder="1" applyAlignment="1">
      <alignment horizontal="right" vertical="center" wrapText="1"/>
    </xf>
    <xf numFmtId="49" fontId="13" fillId="2" borderId="1" xfId="0" applyNumberFormat="1" applyFont="1" applyFill="1" applyBorder="1" applyAlignment="1">
      <alignment horizontal="right" vertical="center" wrapText="1"/>
    </xf>
    <xf numFmtId="49" fontId="13" fillId="2" borderId="2" xfId="0" applyNumberFormat="1" applyFont="1" applyFill="1" applyBorder="1" applyAlignment="1">
      <alignment horizontal="right" vertical="center" wrapText="1"/>
    </xf>
    <xf numFmtId="0" fontId="15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7"/>
  <sheetViews>
    <sheetView tabSelected="1" workbookViewId="0">
      <selection activeCell="H8" sqref="H8"/>
    </sheetView>
  </sheetViews>
  <sheetFormatPr defaultRowHeight="15.75"/>
  <cols>
    <col min="1" max="1" width="82.85546875" style="20" customWidth="1"/>
    <col min="2" max="2" width="6.140625" style="82" customWidth="1"/>
    <col min="3" max="3" width="8.42578125" style="34" customWidth="1"/>
    <col min="4" max="4" width="19.7109375" style="34" customWidth="1"/>
    <col min="5" max="5" width="7" style="34" customWidth="1"/>
    <col min="6" max="6" width="16.28515625" style="111" customWidth="1"/>
    <col min="7" max="7" width="15.7109375" style="111" customWidth="1"/>
    <col min="8" max="8" width="14.7109375" style="83" customWidth="1"/>
    <col min="9" max="16384" width="9.140625" style="20"/>
  </cols>
  <sheetData>
    <row r="1" spans="1:7">
      <c r="A1" s="113" t="s">
        <v>124</v>
      </c>
      <c r="B1" s="114"/>
      <c r="C1" s="114"/>
      <c r="D1" s="114"/>
      <c r="E1" s="114"/>
      <c r="F1" s="114"/>
      <c r="G1" s="114"/>
    </row>
    <row r="2" spans="1:7">
      <c r="A2" s="113" t="s">
        <v>125</v>
      </c>
      <c r="B2" s="114"/>
      <c r="C2" s="114"/>
      <c r="D2" s="114"/>
      <c r="E2" s="114"/>
      <c r="F2" s="114"/>
      <c r="G2" s="114"/>
    </row>
    <row r="3" spans="1:7">
      <c r="A3" s="115" t="s">
        <v>126</v>
      </c>
      <c r="B3" s="115"/>
      <c r="C3" s="115"/>
      <c r="D3" s="115"/>
      <c r="E3" s="115"/>
      <c r="F3" s="115"/>
      <c r="G3" s="115"/>
    </row>
    <row r="4" spans="1:7">
      <c r="A4" s="116" t="s">
        <v>127</v>
      </c>
      <c r="B4" s="116"/>
      <c r="C4" s="116"/>
      <c r="D4" s="116"/>
      <c r="E4" s="116"/>
      <c r="F4" s="116"/>
      <c r="G4" s="116"/>
    </row>
    <row r="5" spans="1:7">
      <c r="A5" s="62" t="s">
        <v>0</v>
      </c>
      <c r="B5" s="62"/>
      <c r="C5" s="23" t="s">
        <v>20</v>
      </c>
      <c r="D5" s="23" t="s">
        <v>3</v>
      </c>
      <c r="E5" s="36" t="s">
        <v>21</v>
      </c>
      <c r="F5" s="110" t="s">
        <v>121</v>
      </c>
      <c r="G5" s="110" t="s">
        <v>122</v>
      </c>
    </row>
    <row r="6" spans="1:7" ht="31.5">
      <c r="A6" s="98" t="s">
        <v>55</v>
      </c>
      <c r="B6" s="24"/>
      <c r="C6" s="37"/>
      <c r="D6" s="24" t="s">
        <v>4</v>
      </c>
      <c r="E6" s="24"/>
      <c r="F6" s="28">
        <f>F7+F9+F14+F21+F28+F32+F34+F37</f>
        <v>7176.1</v>
      </c>
      <c r="G6" s="28">
        <f>G7+G9+G14+G21+G28+G32+G34+G37</f>
        <v>1271.2</v>
      </c>
    </row>
    <row r="7" spans="1:7" ht="20.25" customHeight="1">
      <c r="A7" s="95" t="s">
        <v>97</v>
      </c>
      <c r="B7" s="11"/>
      <c r="C7" s="38"/>
      <c r="D7" s="24" t="s">
        <v>109</v>
      </c>
      <c r="E7" s="11"/>
      <c r="F7" s="138">
        <f>F8</f>
        <v>1702.8</v>
      </c>
      <c r="G7" s="138">
        <f t="shared" ref="G7" si="0">G8</f>
        <v>278.2</v>
      </c>
    </row>
    <row r="8" spans="1:7">
      <c r="A8" s="103"/>
      <c r="B8" s="93"/>
      <c r="C8" s="38" t="s">
        <v>22</v>
      </c>
      <c r="D8" s="11" t="s">
        <v>5</v>
      </c>
      <c r="E8" s="11">
        <v>100</v>
      </c>
      <c r="F8" s="139">
        <v>1702.8</v>
      </c>
      <c r="G8" s="139">
        <v>278.2</v>
      </c>
    </row>
    <row r="9" spans="1:7" ht="24.75" customHeight="1">
      <c r="A9" s="117" t="s">
        <v>56</v>
      </c>
      <c r="B9" s="93"/>
      <c r="C9" s="119"/>
      <c r="D9" s="121" t="s">
        <v>25</v>
      </c>
      <c r="E9" s="133"/>
      <c r="F9" s="140">
        <f>F11+F12+F13</f>
        <v>1324.8000000000002</v>
      </c>
      <c r="G9" s="140">
        <f t="shared" ref="G9" si="1">G11+G12+G13</f>
        <v>147.80000000000001</v>
      </c>
    </row>
    <row r="10" spans="1:7" ht="7.5" customHeight="1">
      <c r="A10" s="118"/>
      <c r="B10" s="94"/>
      <c r="C10" s="120"/>
      <c r="D10" s="122"/>
      <c r="E10" s="134"/>
      <c r="F10" s="141"/>
      <c r="G10" s="141"/>
    </row>
    <row r="11" spans="1:7" ht="15" customHeight="1">
      <c r="A11" s="105"/>
      <c r="B11" s="63"/>
      <c r="C11" s="90" t="s">
        <v>23</v>
      </c>
      <c r="D11" s="11" t="s">
        <v>6</v>
      </c>
      <c r="E11" s="11">
        <v>100</v>
      </c>
      <c r="F11" s="139">
        <v>706.7</v>
      </c>
      <c r="G11" s="139">
        <v>117.8</v>
      </c>
    </row>
    <row r="12" spans="1:7" ht="15" customHeight="1">
      <c r="A12" s="104"/>
      <c r="B12" s="90"/>
      <c r="C12" s="90" t="s">
        <v>23</v>
      </c>
      <c r="D12" s="11" t="s">
        <v>6</v>
      </c>
      <c r="E12" s="11">
        <v>200</v>
      </c>
      <c r="F12" s="139">
        <v>616.1</v>
      </c>
      <c r="G12" s="139">
        <v>30</v>
      </c>
    </row>
    <row r="13" spans="1:7" ht="15" customHeight="1">
      <c r="A13" s="88"/>
      <c r="B13" s="94"/>
      <c r="C13" s="90" t="s">
        <v>23</v>
      </c>
      <c r="D13" s="11" t="s">
        <v>6</v>
      </c>
      <c r="E13" s="11">
        <v>800</v>
      </c>
      <c r="F13" s="139">
        <v>2</v>
      </c>
      <c r="G13" s="139">
        <v>0</v>
      </c>
    </row>
    <row r="14" spans="1:7">
      <c r="A14" s="135" t="s">
        <v>57</v>
      </c>
      <c r="B14" s="93"/>
      <c r="C14" s="119"/>
      <c r="D14" s="121" t="s">
        <v>24</v>
      </c>
      <c r="E14" s="133"/>
      <c r="F14" s="140">
        <f>F16+F17+F18+F20+F19</f>
        <v>3054.5</v>
      </c>
      <c r="G14" s="140">
        <f>G16+G17+G18+G20+G19</f>
        <v>666.2</v>
      </c>
    </row>
    <row r="15" spans="1:7" ht="6" customHeight="1">
      <c r="A15" s="135"/>
      <c r="B15" s="94"/>
      <c r="C15" s="120"/>
      <c r="D15" s="122"/>
      <c r="E15" s="134"/>
      <c r="F15" s="141"/>
      <c r="G15" s="141"/>
    </row>
    <row r="16" spans="1:7" ht="15" customHeight="1">
      <c r="A16" s="103"/>
      <c r="B16" s="64"/>
      <c r="C16" s="38" t="s">
        <v>26</v>
      </c>
      <c r="D16" s="11" t="s">
        <v>16</v>
      </c>
      <c r="E16" s="11">
        <v>100</v>
      </c>
      <c r="F16" s="139">
        <v>2393</v>
      </c>
      <c r="G16" s="139">
        <v>375.2</v>
      </c>
    </row>
    <row r="17" spans="1:7" ht="15" customHeight="1">
      <c r="A17" s="107"/>
      <c r="B17" s="38"/>
      <c r="C17" s="38" t="s">
        <v>26</v>
      </c>
      <c r="D17" s="11" t="s">
        <v>16</v>
      </c>
      <c r="E17" s="11">
        <v>200</v>
      </c>
      <c r="F17" s="139">
        <v>541.5</v>
      </c>
      <c r="G17" s="142">
        <v>211.5</v>
      </c>
    </row>
    <row r="18" spans="1:7" ht="15" customHeight="1">
      <c r="A18" s="86" t="s">
        <v>117</v>
      </c>
      <c r="B18" s="38"/>
      <c r="C18" s="38" t="s">
        <v>26</v>
      </c>
      <c r="D18" s="11" t="s">
        <v>116</v>
      </c>
      <c r="E18" s="11">
        <v>800</v>
      </c>
      <c r="F18" s="139">
        <v>10</v>
      </c>
      <c r="G18" s="142">
        <v>0</v>
      </c>
    </row>
    <row r="19" spans="1:7" ht="15" customHeight="1">
      <c r="A19" s="107"/>
      <c r="B19" s="38"/>
      <c r="C19" s="38" t="s">
        <v>26</v>
      </c>
      <c r="D19" s="11" t="s">
        <v>27</v>
      </c>
      <c r="E19" s="11">
        <v>200</v>
      </c>
      <c r="F19" s="139">
        <v>100</v>
      </c>
      <c r="G19" s="142">
        <v>79.5</v>
      </c>
    </row>
    <row r="20" spans="1:7" ht="15" customHeight="1">
      <c r="A20" s="55"/>
      <c r="B20" s="38"/>
      <c r="C20" s="38" t="s">
        <v>26</v>
      </c>
      <c r="D20" s="11" t="s">
        <v>27</v>
      </c>
      <c r="E20" s="11">
        <v>800</v>
      </c>
      <c r="F20" s="139">
        <v>10</v>
      </c>
      <c r="G20" s="142">
        <v>0</v>
      </c>
    </row>
    <row r="21" spans="1:7" ht="15" customHeight="1">
      <c r="A21" s="135" t="s">
        <v>58</v>
      </c>
      <c r="B21" s="93"/>
      <c r="C21" s="119"/>
      <c r="D21" s="121" t="s">
        <v>28</v>
      </c>
      <c r="E21" s="133"/>
      <c r="F21" s="143">
        <f>F24+F25+F26+F27</f>
        <v>159</v>
      </c>
      <c r="G21" s="143">
        <f t="shared" ref="G21" si="2">G24+G25+G26+G27</f>
        <v>48</v>
      </c>
    </row>
    <row r="22" spans="1:7" ht="2.25" customHeight="1">
      <c r="A22" s="135"/>
      <c r="B22" s="97"/>
      <c r="C22" s="125"/>
      <c r="D22" s="136"/>
      <c r="E22" s="137"/>
      <c r="F22" s="143"/>
      <c r="G22" s="143"/>
    </row>
    <row r="23" spans="1:7" ht="0.75" customHeight="1">
      <c r="A23" s="135"/>
      <c r="B23" s="94"/>
      <c r="C23" s="120"/>
      <c r="D23" s="122"/>
      <c r="E23" s="134"/>
      <c r="F23" s="143"/>
      <c r="G23" s="143"/>
    </row>
    <row r="24" spans="1:7" ht="15" customHeight="1">
      <c r="A24" s="4"/>
      <c r="B24" s="93"/>
      <c r="C24" s="89" t="s">
        <v>29</v>
      </c>
      <c r="D24" s="11" t="s">
        <v>7</v>
      </c>
      <c r="E24" s="93">
        <v>800</v>
      </c>
      <c r="F24" s="144">
        <v>10</v>
      </c>
      <c r="G24" s="144">
        <v>0</v>
      </c>
    </row>
    <row r="25" spans="1:7" ht="15" customHeight="1">
      <c r="A25" s="4"/>
      <c r="B25" s="93"/>
      <c r="C25" s="89" t="s">
        <v>30</v>
      </c>
      <c r="D25" s="11" t="s">
        <v>9</v>
      </c>
      <c r="E25" s="93">
        <v>700</v>
      </c>
      <c r="F25" s="144">
        <v>2</v>
      </c>
      <c r="G25" s="144">
        <v>0</v>
      </c>
    </row>
    <row r="26" spans="1:7" ht="15" customHeight="1">
      <c r="A26" s="4"/>
      <c r="B26" s="93"/>
      <c r="C26" s="89" t="s">
        <v>23</v>
      </c>
      <c r="D26" s="11" t="s">
        <v>8</v>
      </c>
      <c r="E26" s="93">
        <v>500</v>
      </c>
      <c r="F26" s="144">
        <v>146</v>
      </c>
      <c r="G26" s="144">
        <v>48</v>
      </c>
    </row>
    <row r="27" spans="1:7" ht="15" customHeight="1">
      <c r="A27" s="4"/>
      <c r="B27" s="93"/>
      <c r="C27" s="89" t="s">
        <v>36</v>
      </c>
      <c r="D27" s="11" t="s">
        <v>8</v>
      </c>
      <c r="E27" s="93">
        <v>500</v>
      </c>
      <c r="F27" s="144">
        <v>1</v>
      </c>
      <c r="G27" s="144">
        <v>0</v>
      </c>
    </row>
    <row r="28" spans="1:7">
      <c r="A28" s="131" t="s">
        <v>59</v>
      </c>
      <c r="B28" s="65"/>
      <c r="C28" s="119"/>
      <c r="D28" s="121" t="s">
        <v>31</v>
      </c>
      <c r="E28" s="133"/>
      <c r="F28" s="145">
        <f>F30+F31</f>
        <v>164</v>
      </c>
      <c r="G28" s="145">
        <f t="shared" ref="G28" si="3">G30+G31</f>
        <v>0</v>
      </c>
    </row>
    <row r="29" spans="1:7" ht="13.5" customHeight="1">
      <c r="A29" s="132"/>
      <c r="B29" s="66"/>
      <c r="C29" s="120"/>
      <c r="D29" s="122"/>
      <c r="E29" s="134"/>
      <c r="F29" s="146"/>
      <c r="G29" s="146"/>
    </row>
    <row r="30" spans="1:7" ht="15" customHeight="1">
      <c r="A30" s="99"/>
      <c r="B30" s="66"/>
      <c r="C30" s="90" t="s">
        <v>32</v>
      </c>
      <c r="D30" s="11" t="s">
        <v>33</v>
      </c>
      <c r="E30" s="94">
        <v>200</v>
      </c>
      <c r="F30" s="147">
        <v>50</v>
      </c>
      <c r="G30" s="148">
        <v>0</v>
      </c>
    </row>
    <row r="31" spans="1:7" ht="15" customHeight="1">
      <c r="A31" s="99"/>
      <c r="B31" s="66"/>
      <c r="C31" s="90" t="s">
        <v>34</v>
      </c>
      <c r="D31" s="11" t="s">
        <v>45</v>
      </c>
      <c r="E31" s="94">
        <v>200</v>
      </c>
      <c r="F31" s="147">
        <v>114</v>
      </c>
      <c r="G31" s="148">
        <v>0</v>
      </c>
    </row>
    <row r="32" spans="1:7" ht="18.75" customHeight="1">
      <c r="A32" s="95" t="s">
        <v>60</v>
      </c>
      <c r="B32" s="11"/>
      <c r="C32" s="38"/>
      <c r="D32" s="24" t="s">
        <v>110</v>
      </c>
      <c r="E32" s="24"/>
      <c r="F32" s="28">
        <f>F33</f>
        <v>213.8</v>
      </c>
      <c r="G32" s="28">
        <f t="shared" ref="G32" si="4">G33</f>
        <v>35.6</v>
      </c>
    </row>
    <row r="33" spans="1:7" ht="15.75" customHeight="1">
      <c r="A33" s="107"/>
      <c r="B33" s="11"/>
      <c r="C33" s="38" t="s">
        <v>35</v>
      </c>
      <c r="D33" s="11" t="s">
        <v>10</v>
      </c>
      <c r="E33" s="11">
        <v>300</v>
      </c>
      <c r="F33" s="139">
        <v>213.8</v>
      </c>
      <c r="G33" s="139">
        <v>35.6</v>
      </c>
    </row>
    <row r="34" spans="1:7" ht="31.5">
      <c r="A34" s="95" t="s">
        <v>61</v>
      </c>
      <c r="B34" s="11"/>
      <c r="C34" s="38"/>
      <c r="D34" s="24" t="s">
        <v>47</v>
      </c>
      <c r="E34" s="24"/>
      <c r="F34" s="138">
        <f>F35+F36</f>
        <v>163</v>
      </c>
      <c r="G34" s="138">
        <f t="shared" ref="G34" si="5">G35+G36</f>
        <v>26.4</v>
      </c>
    </row>
    <row r="35" spans="1:7" ht="15" customHeight="1">
      <c r="A35" s="56"/>
      <c r="B35" s="5" t="s">
        <v>99</v>
      </c>
      <c r="C35" s="43" t="s">
        <v>37</v>
      </c>
      <c r="D35" s="5" t="s">
        <v>46</v>
      </c>
      <c r="E35" s="6">
        <v>100</v>
      </c>
      <c r="F35" s="149">
        <v>144</v>
      </c>
      <c r="G35" s="149">
        <v>26.4</v>
      </c>
    </row>
    <row r="36" spans="1:7" ht="15" customHeight="1">
      <c r="A36" s="95"/>
      <c r="B36" s="5" t="s">
        <v>99</v>
      </c>
      <c r="C36" s="43" t="s">
        <v>37</v>
      </c>
      <c r="D36" s="5" t="s">
        <v>46</v>
      </c>
      <c r="E36" s="6">
        <v>200</v>
      </c>
      <c r="F36" s="149">
        <v>19</v>
      </c>
      <c r="G36" s="149">
        <v>0</v>
      </c>
    </row>
    <row r="37" spans="1:7" ht="31.5">
      <c r="A37" s="3" t="s">
        <v>83</v>
      </c>
      <c r="B37" s="65"/>
      <c r="C37" s="89"/>
      <c r="D37" s="24" t="s">
        <v>111</v>
      </c>
      <c r="E37" s="91"/>
      <c r="F37" s="28">
        <f>F38+F39+F40</f>
        <v>394.2</v>
      </c>
      <c r="G37" s="28">
        <f>G38+G39+G40</f>
        <v>69</v>
      </c>
    </row>
    <row r="38" spans="1:7" ht="15" customHeight="1">
      <c r="A38" s="95"/>
      <c r="B38" s="39" t="s">
        <v>98</v>
      </c>
      <c r="C38" s="89" t="s">
        <v>84</v>
      </c>
      <c r="D38" s="5" t="s">
        <v>88</v>
      </c>
      <c r="E38" s="101">
        <v>200</v>
      </c>
      <c r="F38" s="139">
        <v>177.2</v>
      </c>
      <c r="G38" s="139">
        <v>29.5</v>
      </c>
    </row>
    <row r="39" spans="1:7" ht="15" customHeight="1">
      <c r="A39" s="95"/>
      <c r="B39" s="93" t="s">
        <v>112</v>
      </c>
      <c r="C39" s="40" t="s">
        <v>84</v>
      </c>
      <c r="D39" s="6" t="s">
        <v>88</v>
      </c>
      <c r="E39" s="93">
        <v>200</v>
      </c>
      <c r="F39" s="139">
        <v>177</v>
      </c>
      <c r="G39" s="139">
        <v>29.5</v>
      </c>
    </row>
    <row r="40" spans="1:7" ht="15" customHeight="1">
      <c r="A40" s="95"/>
      <c r="B40" s="93"/>
      <c r="C40" s="40" t="s">
        <v>84</v>
      </c>
      <c r="D40" s="101" t="s">
        <v>113</v>
      </c>
      <c r="E40" s="93">
        <v>200</v>
      </c>
      <c r="F40" s="139">
        <v>40</v>
      </c>
      <c r="G40" s="139">
        <v>10</v>
      </c>
    </row>
    <row r="41" spans="1:7" ht="31.5" customHeight="1">
      <c r="A41" s="98" t="s">
        <v>62</v>
      </c>
      <c r="B41" s="91"/>
      <c r="C41" s="89"/>
      <c r="D41" s="91" t="s">
        <v>63</v>
      </c>
      <c r="E41" s="93"/>
      <c r="F41" s="150">
        <f>F42+F46</f>
        <v>55</v>
      </c>
      <c r="G41" s="150">
        <f>G42+G46</f>
        <v>0</v>
      </c>
    </row>
    <row r="42" spans="1:7">
      <c r="A42" s="95" t="s">
        <v>64</v>
      </c>
      <c r="B42" s="93"/>
      <c r="C42" s="89"/>
      <c r="D42" s="93" t="s">
        <v>86</v>
      </c>
      <c r="E42" s="93">
        <v>200</v>
      </c>
      <c r="F42" s="29">
        <f>F43+F44+F45</f>
        <v>50</v>
      </c>
      <c r="G42" s="29">
        <v>0</v>
      </c>
    </row>
    <row r="43" spans="1:7" ht="15" customHeight="1">
      <c r="A43" s="95"/>
      <c r="B43" s="93"/>
      <c r="C43" s="89" t="s">
        <v>36</v>
      </c>
      <c r="D43" s="93" t="s">
        <v>65</v>
      </c>
      <c r="E43" s="93">
        <v>200</v>
      </c>
      <c r="F43" s="139">
        <v>50</v>
      </c>
      <c r="G43" s="139">
        <v>0</v>
      </c>
    </row>
    <row r="44" spans="1:7" ht="15" customHeight="1">
      <c r="A44" s="95"/>
      <c r="B44" s="25" t="s">
        <v>98</v>
      </c>
      <c r="C44" s="42" t="s">
        <v>36</v>
      </c>
      <c r="D44" s="25" t="s">
        <v>85</v>
      </c>
      <c r="E44" s="26">
        <v>200</v>
      </c>
      <c r="F44" s="139">
        <v>0</v>
      </c>
      <c r="G44" s="139">
        <v>0</v>
      </c>
    </row>
    <row r="45" spans="1:7" ht="15" customHeight="1">
      <c r="A45" s="95"/>
      <c r="B45" s="14" t="s">
        <v>112</v>
      </c>
      <c r="C45" s="42" t="s">
        <v>36</v>
      </c>
      <c r="D45" s="26" t="s">
        <v>85</v>
      </c>
      <c r="E45" s="26">
        <v>200</v>
      </c>
      <c r="F45" s="139">
        <v>0</v>
      </c>
      <c r="G45" s="139">
        <v>0</v>
      </c>
    </row>
    <row r="46" spans="1:7" ht="15" customHeight="1">
      <c r="A46" s="95"/>
      <c r="B46" s="93"/>
      <c r="C46" s="89" t="s">
        <v>66</v>
      </c>
      <c r="D46" s="93" t="s">
        <v>67</v>
      </c>
      <c r="E46" s="93">
        <v>200</v>
      </c>
      <c r="F46" s="139">
        <v>5</v>
      </c>
      <c r="G46" s="139">
        <v>0</v>
      </c>
    </row>
    <row r="47" spans="1:7">
      <c r="A47" s="128" t="s">
        <v>1</v>
      </c>
      <c r="B47" s="91"/>
      <c r="C47" s="129"/>
      <c r="D47" s="121" t="s">
        <v>11</v>
      </c>
      <c r="E47" s="121"/>
      <c r="F47" s="151">
        <f>F49+F55+F60+F76+F78+F79+F86+F89</f>
        <v>9187.2000000000007</v>
      </c>
      <c r="G47" s="151">
        <f>G49+G55+G60+G76+G78+G79+G86</f>
        <v>340.4</v>
      </c>
    </row>
    <row r="48" spans="1:7" ht="3.75" customHeight="1">
      <c r="A48" s="128"/>
      <c r="B48" s="92"/>
      <c r="C48" s="130"/>
      <c r="D48" s="122"/>
      <c r="E48" s="122"/>
      <c r="F48" s="151"/>
      <c r="G48" s="151"/>
    </row>
    <row r="49" spans="1:7" ht="15.75" hidden="1" customHeight="1">
      <c r="A49" s="123" t="s">
        <v>2</v>
      </c>
      <c r="B49" s="67"/>
      <c r="C49" s="119"/>
      <c r="D49" s="126" t="s">
        <v>38</v>
      </c>
      <c r="E49" s="126"/>
      <c r="F49" s="152">
        <f>F52+F53+F54</f>
        <v>0</v>
      </c>
      <c r="G49" s="152">
        <f t="shared" ref="G49" si="6">G52+G53+G54</f>
        <v>0</v>
      </c>
    </row>
    <row r="50" spans="1:7" ht="15.75" hidden="1" customHeight="1">
      <c r="A50" s="124"/>
      <c r="B50" s="68"/>
      <c r="C50" s="125"/>
      <c r="D50" s="127"/>
      <c r="E50" s="127"/>
      <c r="F50" s="153"/>
      <c r="G50" s="153"/>
    </row>
    <row r="51" spans="1:7" ht="15.75" hidden="1" customHeight="1">
      <c r="A51" s="124"/>
      <c r="B51" s="68"/>
      <c r="C51" s="96"/>
      <c r="D51" s="127"/>
      <c r="E51" s="102"/>
      <c r="F51" s="153"/>
      <c r="G51" s="153"/>
    </row>
    <row r="52" spans="1:7" hidden="1">
      <c r="A52" s="7"/>
      <c r="B52" s="69"/>
      <c r="C52" s="38" t="s">
        <v>39</v>
      </c>
      <c r="D52" s="11" t="s">
        <v>14</v>
      </c>
      <c r="E52" s="11">
        <v>200</v>
      </c>
      <c r="F52" s="154"/>
      <c r="G52" s="154"/>
    </row>
    <row r="53" spans="1:7" hidden="1">
      <c r="A53" s="8"/>
      <c r="B53" s="70"/>
      <c r="C53" s="38" t="s">
        <v>39</v>
      </c>
      <c r="D53" s="5" t="s">
        <v>15</v>
      </c>
      <c r="E53" s="5">
        <v>200</v>
      </c>
      <c r="F53" s="155"/>
      <c r="G53" s="155"/>
    </row>
    <row r="54" spans="1:7" hidden="1">
      <c r="A54" s="100"/>
      <c r="B54" s="67"/>
      <c r="C54" s="43" t="s">
        <v>39</v>
      </c>
      <c r="D54" s="6" t="s">
        <v>15</v>
      </c>
      <c r="E54" s="6">
        <v>200</v>
      </c>
      <c r="F54" s="156"/>
      <c r="G54" s="156"/>
    </row>
    <row r="55" spans="1:7">
      <c r="A55" s="117" t="s">
        <v>77</v>
      </c>
      <c r="B55" s="93"/>
      <c r="C55" s="119"/>
      <c r="D55" s="121" t="s">
        <v>43</v>
      </c>
      <c r="E55" s="121"/>
      <c r="F55" s="140">
        <f>F57+F58+F59</f>
        <v>538.29999999999995</v>
      </c>
      <c r="G55" s="140">
        <f t="shared" ref="G55" si="7">G57+G58+G59</f>
        <v>165.4</v>
      </c>
    </row>
    <row r="56" spans="1:7" ht="5.25" customHeight="1">
      <c r="A56" s="118"/>
      <c r="B56" s="94"/>
      <c r="C56" s="120"/>
      <c r="D56" s="122"/>
      <c r="E56" s="122"/>
      <c r="F56" s="141"/>
      <c r="G56" s="141"/>
    </row>
    <row r="57" spans="1:7" ht="15" customHeight="1">
      <c r="A57" s="2"/>
      <c r="B57" s="11"/>
      <c r="C57" s="38" t="s">
        <v>41</v>
      </c>
      <c r="D57" s="11" t="s">
        <v>12</v>
      </c>
      <c r="E57" s="11">
        <v>200</v>
      </c>
      <c r="F57" s="139">
        <v>440.6</v>
      </c>
      <c r="G57" s="139">
        <v>165.4</v>
      </c>
    </row>
    <row r="58" spans="1:7" ht="15" customHeight="1">
      <c r="A58" s="9"/>
      <c r="B58" s="5" t="s">
        <v>98</v>
      </c>
      <c r="C58" s="38" t="s">
        <v>41</v>
      </c>
      <c r="D58" s="5" t="s">
        <v>19</v>
      </c>
      <c r="E58" s="5">
        <v>200</v>
      </c>
      <c r="F58" s="139">
        <v>88.8</v>
      </c>
      <c r="G58" s="139">
        <v>0</v>
      </c>
    </row>
    <row r="59" spans="1:7" ht="15" customHeight="1">
      <c r="A59" s="10"/>
      <c r="B59" s="101" t="s">
        <v>112</v>
      </c>
      <c r="C59" s="43" t="s">
        <v>41</v>
      </c>
      <c r="D59" s="6" t="s">
        <v>19</v>
      </c>
      <c r="E59" s="6">
        <v>200</v>
      </c>
      <c r="F59" s="139">
        <v>8.9</v>
      </c>
      <c r="G59" s="139">
        <v>0</v>
      </c>
    </row>
    <row r="60" spans="1:7">
      <c r="A60" s="87" t="s">
        <v>78</v>
      </c>
      <c r="B60" s="93"/>
      <c r="C60" s="89"/>
      <c r="D60" s="24" t="s">
        <v>40</v>
      </c>
      <c r="E60" s="24"/>
      <c r="F60" s="28">
        <f>F61+F62+F63+F64+F71+F72+F69+F70</f>
        <v>2984.5000000000005</v>
      </c>
      <c r="G60" s="28">
        <f t="shared" ref="G60" si="8">G62+G64+G71+G72+G69</f>
        <v>175</v>
      </c>
    </row>
    <row r="61" spans="1:7">
      <c r="A61" s="108"/>
      <c r="B61" s="39" t="s">
        <v>98</v>
      </c>
      <c r="C61" s="89" t="s">
        <v>41</v>
      </c>
      <c r="D61" s="5" t="s">
        <v>120</v>
      </c>
      <c r="E61" s="11">
        <v>200</v>
      </c>
      <c r="F61" s="154">
        <v>300</v>
      </c>
      <c r="G61" s="157">
        <v>0</v>
      </c>
    </row>
    <row r="62" spans="1:7">
      <c r="A62" s="87"/>
      <c r="B62" s="93"/>
      <c r="C62" s="89" t="s">
        <v>41</v>
      </c>
      <c r="D62" s="11" t="s">
        <v>114</v>
      </c>
      <c r="E62" s="11">
        <v>200</v>
      </c>
      <c r="F62" s="154">
        <v>183.6</v>
      </c>
      <c r="G62" s="154">
        <v>0</v>
      </c>
    </row>
    <row r="63" spans="1:7">
      <c r="A63" s="108"/>
      <c r="B63" s="93"/>
      <c r="C63" s="89" t="s">
        <v>41</v>
      </c>
      <c r="D63" s="11" t="s">
        <v>119</v>
      </c>
      <c r="E63" s="11">
        <v>200</v>
      </c>
      <c r="F63" s="154">
        <v>100</v>
      </c>
      <c r="G63" s="154">
        <v>0</v>
      </c>
    </row>
    <row r="64" spans="1:7" ht="15" customHeight="1">
      <c r="A64" s="106"/>
      <c r="B64" s="101"/>
      <c r="C64" s="89" t="s">
        <v>41</v>
      </c>
      <c r="D64" s="11" t="s">
        <v>13</v>
      </c>
      <c r="E64" s="11">
        <v>200</v>
      </c>
      <c r="F64" s="139">
        <v>1373.8</v>
      </c>
      <c r="G64" s="154">
        <v>129.19999999999999</v>
      </c>
    </row>
    <row r="65" spans="1:7" ht="15" hidden="1" customHeight="1">
      <c r="A65" s="9"/>
      <c r="B65" s="71"/>
      <c r="C65" s="38" t="s">
        <v>36</v>
      </c>
      <c r="D65" s="5" t="s">
        <v>74</v>
      </c>
      <c r="E65" s="5">
        <v>200</v>
      </c>
      <c r="F65" s="155"/>
      <c r="G65" s="154"/>
    </row>
    <row r="66" spans="1:7" ht="15" hidden="1" customHeight="1">
      <c r="A66" s="9"/>
      <c r="B66" s="61"/>
      <c r="C66" s="89" t="s">
        <v>36</v>
      </c>
      <c r="D66" s="11" t="s">
        <v>74</v>
      </c>
      <c r="E66" s="11">
        <v>200</v>
      </c>
      <c r="F66" s="139"/>
      <c r="G66" s="154"/>
    </row>
    <row r="67" spans="1:7" ht="15" hidden="1" customHeight="1">
      <c r="A67" s="12"/>
      <c r="B67" s="72"/>
      <c r="C67" s="44" t="s">
        <v>36</v>
      </c>
      <c r="D67" s="13" t="s">
        <v>74</v>
      </c>
      <c r="E67" s="13">
        <v>200</v>
      </c>
      <c r="F67" s="139"/>
      <c r="G67" s="158"/>
    </row>
    <row r="68" spans="1:7" ht="15" hidden="1" customHeight="1">
      <c r="A68" s="10"/>
      <c r="B68" s="61"/>
      <c r="C68" s="89" t="s">
        <v>36</v>
      </c>
      <c r="D68" s="5" t="s">
        <v>87</v>
      </c>
      <c r="E68" s="6">
        <v>200</v>
      </c>
      <c r="F68" s="155"/>
      <c r="G68" s="139"/>
    </row>
    <row r="69" spans="1:7" ht="15" customHeight="1">
      <c r="A69" s="10"/>
      <c r="B69" s="39" t="s">
        <v>98</v>
      </c>
      <c r="C69" s="89" t="s">
        <v>41</v>
      </c>
      <c r="D69" s="5" t="s">
        <v>118</v>
      </c>
      <c r="E69" s="11">
        <v>200</v>
      </c>
      <c r="F69" s="154">
        <v>122.9</v>
      </c>
      <c r="G69" s="154">
        <v>0</v>
      </c>
    </row>
    <row r="70" spans="1:7" ht="15" customHeight="1">
      <c r="A70" s="106"/>
      <c r="B70" s="101" t="s">
        <v>112</v>
      </c>
      <c r="C70" s="40" t="s">
        <v>41</v>
      </c>
      <c r="D70" s="6" t="s">
        <v>118</v>
      </c>
      <c r="E70" s="6">
        <v>200</v>
      </c>
      <c r="F70" s="154">
        <v>123</v>
      </c>
      <c r="G70" s="154">
        <v>0</v>
      </c>
    </row>
    <row r="71" spans="1:7" ht="15" customHeight="1">
      <c r="A71" s="106"/>
      <c r="B71" s="61"/>
      <c r="C71" s="45" t="s">
        <v>41</v>
      </c>
      <c r="D71" s="6" t="s">
        <v>76</v>
      </c>
      <c r="E71" s="46">
        <v>200</v>
      </c>
      <c r="F71" s="139">
        <v>581.20000000000005</v>
      </c>
      <c r="G71" s="139">
        <v>25.8</v>
      </c>
    </row>
    <row r="72" spans="1:7" ht="15" customHeight="1">
      <c r="A72" s="59"/>
      <c r="B72" s="61"/>
      <c r="C72" s="45" t="s">
        <v>41</v>
      </c>
      <c r="D72" s="6" t="s">
        <v>108</v>
      </c>
      <c r="E72" s="46">
        <v>200</v>
      </c>
      <c r="F72" s="139">
        <v>200</v>
      </c>
      <c r="G72" s="139">
        <v>20</v>
      </c>
    </row>
    <row r="73" spans="1:7" ht="15" hidden="1" customHeight="1">
      <c r="A73" s="10"/>
      <c r="B73" s="39" t="s">
        <v>98</v>
      </c>
      <c r="C73" s="40" t="s">
        <v>41</v>
      </c>
      <c r="D73" s="5" t="s">
        <v>100</v>
      </c>
      <c r="E73" s="6">
        <v>200</v>
      </c>
      <c r="F73" s="139">
        <v>0</v>
      </c>
      <c r="G73" s="139"/>
    </row>
    <row r="74" spans="1:7" ht="15" hidden="1" customHeight="1">
      <c r="A74" s="10"/>
      <c r="B74" s="101" t="s">
        <v>101</v>
      </c>
      <c r="C74" s="89" t="s">
        <v>41</v>
      </c>
      <c r="D74" s="6" t="s">
        <v>100</v>
      </c>
      <c r="E74" s="6">
        <v>200</v>
      </c>
      <c r="F74" s="139">
        <v>0</v>
      </c>
      <c r="G74" s="139"/>
    </row>
    <row r="75" spans="1:7" ht="15" hidden="1" customHeight="1">
      <c r="A75" s="10"/>
      <c r="B75" s="101" t="s">
        <v>102</v>
      </c>
      <c r="C75" s="89" t="s">
        <v>41</v>
      </c>
      <c r="D75" s="6" t="s">
        <v>100</v>
      </c>
      <c r="E75" s="6">
        <v>200</v>
      </c>
      <c r="F75" s="139">
        <v>0</v>
      </c>
      <c r="G75" s="139"/>
    </row>
    <row r="76" spans="1:7" ht="48" customHeight="1">
      <c r="A76" s="95" t="s">
        <v>79</v>
      </c>
      <c r="B76" s="11"/>
      <c r="C76" s="38"/>
      <c r="D76" s="24" t="s">
        <v>48</v>
      </c>
      <c r="E76" s="24"/>
      <c r="F76" s="150">
        <f>F77</f>
        <v>238.5</v>
      </c>
      <c r="G76" s="150">
        <f t="shared" ref="G76" si="9">G77</f>
        <v>0</v>
      </c>
    </row>
    <row r="77" spans="1:7" ht="15" customHeight="1">
      <c r="A77" s="95"/>
      <c r="B77" s="11"/>
      <c r="C77" s="38" t="s">
        <v>41</v>
      </c>
      <c r="D77" s="11" t="s">
        <v>68</v>
      </c>
      <c r="E77" s="11">
        <v>200</v>
      </c>
      <c r="F77" s="139">
        <v>238.5</v>
      </c>
      <c r="G77" s="139">
        <v>0</v>
      </c>
    </row>
    <row r="78" spans="1:7" hidden="1">
      <c r="A78" s="57" t="s">
        <v>80</v>
      </c>
      <c r="B78" s="11"/>
      <c r="C78" s="38" t="s">
        <v>36</v>
      </c>
      <c r="D78" s="11" t="s">
        <v>69</v>
      </c>
      <c r="E78" s="11">
        <v>200</v>
      </c>
      <c r="F78" s="154"/>
      <c r="G78" s="154"/>
    </row>
    <row r="79" spans="1:7" ht="22.5" customHeight="1">
      <c r="A79" s="95" t="s">
        <v>103</v>
      </c>
      <c r="B79" s="11"/>
      <c r="C79" s="38"/>
      <c r="D79" s="24" t="s">
        <v>105</v>
      </c>
      <c r="E79" s="24"/>
      <c r="F79" s="150">
        <f>F80+F81+F85</f>
        <v>5380.9</v>
      </c>
      <c r="G79" s="150">
        <f t="shared" ref="G79" si="10">G80+G81+G85</f>
        <v>0</v>
      </c>
    </row>
    <row r="80" spans="1:7" ht="22.5" hidden="1" customHeight="1">
      <c r="A80" s="95"/>
      <c r="B80" s="39"/>
      <c r="C80" s="89"/>
      <c r="D80" s="5"/>
      <c r="E80" s="11"/>
      <c r="F80" s="154"/>
      <c r="G80" s="154"/>
    </row>
    <row r="81" spans="1:8" ht="15" customHeight="1">
      <c r="A81" s="58" t="s">
        <v>104</v>
      </c>
      <c r="B81" s="73"/>
      <c r="C81" s="38" t="s">
        <v>36</v>
      </c>
      <c r="D81" s="6" t="s">
        <v>90</v>
      </c>
      <c r="E81" s="6">
        <v>200</v>
      </c>
      <c r="F81" s="139">
        <v>5380.9</v>
      </c>
      <c r="G81" s="139">
        <v>0</v>
      </c>
    </row>
    <row r="82" spans="1:8" ht="15" hidden="1" customHeight="1">
      <c r="A82" s="9"/>
      <c r="B82" s="71"/>
      <c r="C82" s="38" t="s">
        <v>36</v>
      </c>
      <c r="D82" s="11" t="s">
        <v>74</v>
      </c>
      <c r="E82" s="11">
        <v>200</v>
      </c>
      <c r="F82" s="139"/>
      <c r="G82" s="139"/>
    </row>
    <row r="83" spans="1:8" ht="15" hidden="1" customHeight="1">
      <c r="A83" s="12"/>
      <c r="B83" s="72"/>
      <c r="C83" s="44" t="s">
        <v>36</v>
      </c>
      <c r="D83" s="13" t="s">
        <v>74</v>
      </c>
      <c r="E83" s="13">
        <v>200</v>
      </c>
      <c r="F83" s="158"/>
      <c r="G83" s="158"/>
    </row>
    <row r="84" spans="1:8" ht="15" hidden="1" customHeight="1">
      <c r="A84" s="9"/>
      <c r="B84" s="71"/>
      <c r="C84" s="38"/>
      <c r="D84" s="5"/>
      <c r="E84" s="5"/>
      <c r="F84" s="155"/>
      <c r="G84" s="155"/>
    </row>
    <row r="85" spans="1:8" ht="15" hidden="1" customHeight="1">
      <c r="A85" s="9"/>
      <c r="B85" s="71"/>
      <c r="C85" s="38"/>
      <c r="D85" s="6"/>
      <c r="E85" s="6"/>
      <c r="F85" s="139"/>
      <c r="G85" s="155"/>
    </row>
    <row r="86" spans="1:8">
      <c r="A86" s="95" t="s">
        <v>91</v>
      </c>
      <c r="B86" s="11"/>
      <c r="C86" s="38"/>
      <c r="D86" s="24" t="s">
        <v>49</v>
      </c>
      <c r="E86" s="24"/>
      <c r="F86" s="150">
        <f>F88</f>
        <v>45</v>
      </c>
      <c r="G86" s="150">
        <f t="shared" ref="G86" si="11">G88</f>
        <v>0</v>
      </c>
    </row>
    <row r="87" spans="1:8" ht="15" hidden="1" customHeight="1">
      <c r="A87" s="2"/>
      <c r="B87" s="11"/>
      <c r="C87" s="38" t="s">
        <v>51</v>
      </c>
      <c r="D87" s="11" t="s">
        <v>50</v>
      </c>
      <c r="E87" s="11">
        <v>200</v>
      </c>
      <c r="F87" s="154">
        <v>0</v>
      </c>
      <c r="G87" s="154">
        <v>0</v>
      </c>
    </row>
    <row r="88" spans="1:8" ht="15" customHeight="1">
      <c r="A88" s="2"/>
      <c r="B88" s="14"/>
      <c r="C88" s="38" t="s">
        <v>51</v>
      </c>
      <c r="D88" s="11" t="s">
        <v>115</v>
      </c>
      <c r="E88" s="11">
        <v>500</v>
      </c>
      <c r="F88" s="154">
        <v>45</v>
      </c>
      <c r="G88" s="154">
        <v>0</v>
      </c>
    </row>
    <row r="89" spans="1:8" ht="15" hidden="1" customHeight="1">
      <c r="A89" s="95"/>
      <c r="B89" s="14"/>
      <c r="C89" s="47"/>
      <c r="D89" s="75" t="s">
        <v>106</v>
      </c>
      <c r="E89" s="75"/>
      <c r="F89" s="28">
        <f>F90</f>
        <v>0</v>
      </c>
      <c r="G89" s="28">
        <f t="shared" ref="G89" si="12">G90</f>
        <v>0</v>
      </c>
    </row>
    <row r="90" spans="1:8" ht="15" hidden="1" customHeight="1">
      <c r="A90" s="10"/>
      <c r="B90" s="74"/>
      <c r="C90" s="47" t="s">
        <v>36</v>
      </c>
      <c r="D90" s="14" t="s">
        <v>70</v>
      </c>
      <c r="E90" s="14">
        <v>200</v>
      </c>
      <c r="F90" s="154"/>
      <c r="G90" s="154"/>
    </row>
    <row r="91" spans="1:8" ht="31.5" hidden="1">
      <c r="A91" s="98" t="s">
        <v>17</v>
      </c>
      <c r="B91" s="75"/>
      <c r="C91" s="47"/>
      <c r="D91" s="27" t="s">
        <v>18</v>
      </c>
      <c r="E91" s="26"/>
      <c r="F91" s="28">
        <f>F92</f>
        <v>0</v>
      </c>
      <c r="G91" s="28">
        <f t="shared" ref="G91" si="13">G92</f>
        <v>0</v>
      </c>
    </row>
    <row r="92" spans="1:8" hidden="1">
      <c r="A92" s="95"/>
      <c r="B92" s="14"/>
      <c r="C92" s="47" t="s">
        <v>36</v>
      </c>
      <c r="D92" s="26" t="s">
        <v>72</v>
      </c>
      <c r="E92" s="26">
        <v>500</v>
      </c>
      <c r="F92" s="154"/>
      <c r="G92" s="154"/>
    </row>
    <row r="93" spans="1:8" s="21" customFormat="1" ht="31.5">
      <c r="A93" s="15" t="s">
        <v>81</v>
      </c>
      <c r="B93" s="76"/>
      <c r="C93" s="48"/>
      <c r="D93" s="28" t="s">
        <v>53</v>
      </c>
      <c r="E93" s="33"/>
      <c r="F93" s="159">
        <f>F94</f>
        <v>10</v>
      </c>
      <c r="G93" s="159">
        <f t="shared" ref="G93" si="14">G94</f>
        <v>0</v>
      </c>
      <c r="H93" s="84"/>
    </row>
    <row r="94" spans="1:8" s="21" customFormat="1" ht="31.5">
      <c r="A94" s="3" t="s">
        <v>92</v>
      </c>
      <c r="B94" s="77"/>
      <c r="C94" s="49" t="s">
        <v>36</v>
      </c>
      <c r="D94" s="29" t="s">
        <v>52</v>
      </c>
      <c r="E94" s="50">
        <v>200</v>
      </c>
      <c r="F94" s="160">
        <v>10</v>
      </c>
      <c r="G94" s="160">
        <v>0</v>
      </c>
      <c r="H94" s="84"/>
    </row>
    <row r="95" spans="1:8" s="21" customFormat="1" ht="45" customHeight="1">
      <c r="A95" s="15" t="s">
        <v>82</v>
      </c>
      <c r="B95" s="76"/>
      <c r="C95" s="49"/>
      <c r="D95" s="28" t="s">
        <v>107</v>
      </c>
      <c r="E95" s="33"/>
      <c r="F95" s="159">
        <f>F96+F97+F98+F101+F100+F99</f>
        <v>1296.8</v>
      </c>
      <c r="G95" s="159">
        <f t="shared" ref="G95" si="15">G96+G97+G98+G101+G100+G99</f>
        <v>24.9</v>
      </c>
      <c r="H95" s="84"/>
    </row>
    <row r="96" spans="1:8" s="21" customFormat="1" ht="49.5" customHeight="1">
      <c r="A96" s="95" t="s">
        <v>93</v>
      </c>
      <c r="B96" s="14"/>
      <c r="C96" s="49" t="s">
        <v>39</v>
      </c>
      <c r="D96" s="29" t="s">
        <v>71</v>
      </c>
      <c r="E96" s="50">
        <v>200</v>
      </c>
      <c r="F96" s="149">
        <v>1296.8</v>
      </c>
      <c r="G96" s="149">
        <v>24.9</v>
      </c>
      <c r="H96" s="84"/>
    </row>
    <row r="97" spans="1:8" s="22" customFormat="1" ht="15" customHeight="1">
      <c r="A97" s="54"/>
      <c r="B97" s="41" t="s">
        <v>98</v>
      </c>
      <c r="C97" s="42" t="s">
        <v>39</v>
      </c>
      <c r="D97" s="30" t="s">
        <v>73</v>
      </c>
      <c r="E97" s="60">
        <v>200</v>
      </c>
      <c r="F97" s="149"/>
      <c r="G97" s="149"/>
      <c r="H97" s="85"/>
    </row>
    <row r="98" spans="1:8" s="21" customFormat="1" ht="15" customHeight="1">
      <c r="A98" s="2"/>
      <c r="B98" s="14" t="s">
        <v>112</v>
      </c>
      <c r="C98" s="49" t="s">
        <v>39</v>
      </c>
      <c r="D98" s="31" t="s">
        <v>73</v>
      </c>
      <c r="E98" s="50">
        <v>200</v>
      </c>
      <c r="F98" s="149"/>
      <c r="G98" s="149"/>
      <c r="H98" s="84"/>
    </row>
    <row r="99" spans="1:8" s="21" customFormat="1" ht="15" hidden="1" customHeight="1">
      <c r="A99" s="16" t="s">
        <v>96</v>
      </c>
      <c r="B99" s="25" t="s">
        <v>98</v>
      </c>
      <c r="C99" s="41" t="s">
        <v>39</v>
      </c>
      <c r="D99" s="30" t="s">
        <v>89</v>
      </c>
      <c r="E99" s="51">
        <v>200</v>
      </c>
      <c r="F99" s="155">
        <v>0</v>
      </c>
      <c r="G99" s="161"/>
      <c r="H99" s="84"/>
    </row>
    <row r="100" spans="1:8" s="21" customFormat="1" ht="15" hidden="1" customHeight="1">
      <c r="A100" s="16" t="s">
        <v>95</v>
      </c>
      <c r="B100" s="78"/>
      <c r="C100" s="49" t="s">
        <v>39</v>
      </c>
      <c r="D100" s="31" t="s">
        <v>89</v>
      </c>
      <c r="E100" s="50">
        <v>200</v>
      </c>
      <c r="F100" s="139">
        <v>0</v>
      </c>
      <c r="G100" s="162"/>
      <c r="H100" s="84"/>
    </row>
    <row r="101" spans="1:8" s="21" customFormat="1" ht="24" hidden="1" customHeight="1">
      <c r="A101" s="17" t="s">
        <v>75</v>
      </c>
      <c r="B101" s="79"/>
      <c r="C101" s="52" t="s">
        <v>39</v>
      </c>
      <c r="D101" s="32" t="s">
        <v>89</v>
      </c>
      <c r="E101" s="53">
        <v>200</v>
      </c>
      <c r="F101" s="158">
        <v>0</v>
      </c>
      <c r="G101" s="163"/>
      <c r="H101" s="84"/>
    </row>
    <row r="102" spans="1:8">
      <c r="A102" s="18" t="s">
        <v>54</v>
      </c>
      <c r="B102" s="80"/>
      <c r="C102" s="48" t="s">
        <v>42</v>
      </c>
      <c r="D102" s="33" t="s">
        <v>44</v>
      </c>
      <c r="E102" s="33">
        <v>800</v>
      </c>
      <c r="F102" s="154">
        <v>89.8</v>
      </c>
      <c r="G102" s="154">
        <v>0</v>
      </c>
    </row>
    <row r="103" spans="1:8">
      <c r="A103" s="19" t="s">
        <v>94</v>
      </c>
      <c r="B103" s="81"/>
      <c r="C103" s="37"/>
      <c r="D103" s="24"/>
      <c r="E103" s="24"/>
      <c r="F103" s="164">
        <f>F6+F41+F47+F91+F102+F93+F95</f>
        <v>17814.900000000001</v>
      </c>
      <c r="G103" s="164">
        <f>G6+G41+G47+G91+G102+G93+G95</f>
        <v>1636.5</v>
      </c>
    </row>
    <row r="105" spans="1:8">
      <c r="A105" s="1" t="s">
        <v>123</v>
      </c>
    </row>
    <row r="106" spans="1:8">
      <c r="D106" s="35"/>
      <c r="E106" s="35"/>
      <c r="F106" s="165"/>
      <c r="G106" s="165"/>
    </row>
    <row r="107" spans="1:8">
      <c r="A107" s="109"/>
      <c r="D107" s="35"/>
      <c r="E107" s="35"/>
      <c r="F107" s="112"/>
      <c r="G107" s="112"/>
    </row>
    <row r="108" spans="1:8">
      <c r="D108" s="35"/>
      <c r="E108" s="35"/>
      <c r="F108" s="112"/>
      <c r="G108" s="112"/>
    </row>
    <row r="109" spans="1:8">
      <c r="D109" s="35"/>
      <c r="F109" s="166"/>
      <c r="G109" s="166"/>
    </row>
    <row r="111" spans="1:8">
      <c r="G111" s="167"/>
    </row>
    <row r="112" spans="1:8">
      <c r="G112" s="167"/>
    </row>
    <row r="113" spans="7:7">
      <c r="G113" s="167"/>
    </row>
    <row r="114" spans="7:7">
      <c r="G114" s="167"/>
    </row>
    <row r="115" spans="7:7">
      <c r="G115" s="167"/>
    </row>
    <row r="116" spans="7:7">
      <c r="G116" s="167"/>
    </row>
    <row r="117" spans="7:7">
      <c r="G117" s="166"/>
    </row>
  </sheetData>
  <mergeCells count="46">
    <mergeCell ref="G21:G23"/>
    <mergeCell ref="G9:G10"/>
    <mergeCell ref="A14:A15"/>
    <mergeCell ref="C14:C15"/>
    <mergeCell ref="D14:D15"/>
    <mergeCell ref="E14:E15"/>
    <mergeCell ref="F14:F15"/>
    <mergeCell ref="G14:G15"/>
    <mergeCell ref="A9:A10"/>
    <mergeCell ref="C9:C10"/>
    <mergeCell ref="D9:D10"/>
    <mergeCell ref="E9:E10"/>
    <mergeCell ref="F9:F10"/>
    <mergeCell ref="A21:A23"/>
    <mergeCell ref="C21:C23"/>
    <mergeCell ref="D21:D23"/>
    <mergeCell ref="E21:E23"/>
    <mergeCell ref="F21:F23"/>
    <mergeCell ref="G47:G48"/>
    <mergeCell ref="A28:A29"/>
    <mergeCell ref="C28:C29"/>
    <mergeCell ref="D28:D29"/>
    <mergeCell ref="E28:E29"/>
    <mergeCell ref="F28:F29"/>
    <mergeCell ref="G28:G29"/>
    <mergeCell ref="A47:A48"/>
    <mergeCell ref="C47:C48"/>
    <mergeCell ref="D47:D48"/>
    <mergeCell ref="E47:E48"/>
    <mergeCell ref="F47:F48"/>
    <mergeCell ref="A1:G1"/>
    <mergeCell ref="A2:G2"/>
    <mergeCell ref="A3:G3"/>
    <mergeCell ref="A4:G4"/>
    <mergeCell ref="A55:A56"/>
    <mergeCell ref="C55:C56"/>
    <mergeCell ref="D55:D56"/>
    <mergeCell ref="E55:E56"/>
    <mergeCell ref="F55:F56"/>
    <mergeCell ref="G55:G56"/>
    <mergeCell ref="A49:A51"/>
    <mergeCell ref="C49:C50"/>
    <mergeCell ref="D49:D51"/>
    <mergeCell ref="E49:E50"/>
    <mergeCell ref="F49:F51"/>
    <mergeCell ref="G49:G51"/>
  </mergeCells>
  <pageMargins left="0.70866141732283472" right="0.11811023622047245" top="0.74803149606299213" bottom="0.74803149606299213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Администратор1</dc:creator>
  <cp:lastModifiedBy>ELytikova</cp:lastModifiedBy>
  <cp:lastPrinted>2025-03-28T12:19:11Z</cp:lastPrinted>
  <dcterms:created xsi:type="dcterms:W3CDTF">2015-03-06T04:53:28Z</dcterms:created>
  <dcterms:modified xsi:type="dcterms:W3CDTF">2025-04-10T06:44:46Z</dcterms:modified>
</cp:coreProperties>
</file>